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5/SIM/SIM/Pikk 61/"/>
    </mc:Choice>
  </mc:AlternateContent>
  <xr:revisionPtr revIDLastSave="4" documentId="8_{C929FC61-A0E6-45B9-918F-2AEB93098052}" xr6:coauthVersionLast="47" xr6:coauthVersionMax="47" xr10:uidLastSave="{97DF71FE-418F-460A-B1FD-1CC4132C0150}"/>
  <bookViews>
    <workbookView xWindow="-120" yWindow="-120" windowWidth="38640" windowHeight="2124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G15" i="2"/>
  <c r="G9" i="2" l="1"/>
  <c r="G10" i="2"/>
  <c r="G11" i="2"/>
  <c r="G12" i="2"/>
  <c r="G13" i="2"/>
  <c r="G14" i="2"/>
  <c r="G16" i="2"/>
  <c r="F8" i="2"/>
  <c r="G8" i="2" s="1"/>
  <c r="G19" i="2" l="1"/>
  <c r="G20" i="2" s="1"/>
  <c r="G21" i="2" l="1"/>
  <c r="G22" i="2" s="1"/>
  <c r="G23" i="2" l="1"/>
  <c r="G24" i="2" s="1"/>
</calcChain>
</file>

<file path=xl/sharedStrings.xml><?xml version="1.0" encoding="utf-8"?>
<sst xmlns="http://schemas.openxmlformats.org/spreadsheetml/2006/main" count="35" uniqueCount="28">
  <si>
    <t>Lisa nr 1</t>
  </si>
  <si>
    <t>Jrk
nr</t>
  </si>
  <si>
    <t>Töö nimetus</t>
  </si>
  <si>
    <t>Eeldatav maksumus, EUR, km-ta</t>
  </si>
  <si>
    <t>Tööde maksumus ilma reservita</t>
  </si>
  <si>
    <t>Tellija reserv</t>
  </si>
  <si>
    <t>Tööde maksumus koos reserviga:</t>
  </si>
  <si>
    <t>RKAS projektijuhtimistasu</t>
  </si>
  <si>
    <t>Tööde maksumus kokku km-ta</t>
  </si>
  <si>
    <t>Tööde maksumus kokku koos km-ga</t>
  </si>
  <si>
    <t>Käibemaks</t>
  </si>
  <si>
    <t>Laadimisjaam Autel 22 kW</t>
  </si>
  <si>
    <t>Paigaldus seinale (koos materjaliga)</t>
  </si>
  <si>
    <t>Töö korraldamise üldkulu</t>
  </si>
  <si>
    <t>Teostusdokumentatsioon</t>
  </si>
  <si>
    <t>Kogus</t>
  </si>
  <si>
    <t>tk</t>
  </si>
  <si>
    <t>m</t>
  </si>
  <si>
    <t xml:space="preserve">Tööde teostamise ajaline vaade </t>
  </si>
  <si>
    <t>Tellimuse esitamisest 4-8 nädalat (kooskõlastus kohaliku omavalitsuse ja Muinsuskaitseametiga kuni 30 p).</t>
  </si>
  <si>
    <t>Ühikhind</t>
  </si>
  <si>
    <t>Tööde loetelu ja eeldatav maksumus - Pikk 61 elektriauto laadimisjaama rajamine</t>
  </si>
  <si>
    <t>Pojektdokumentatsiooni koostamine ja dokumentatsiooni kooskõlastamine (tööprojekt) - 2 laadimisjaama</t>
  </si>
  <si>
    <t xml:space="preserve">Kaabelliini materjal sisetingimustesse, ristlõige Cu 4 - 6 mm2 </t>
  </si>
  <si>
    <t xml:space="preserve">Kaablitee rajamine hoone sees </t>
  </si>
  <si>
    <t xml:space="preserve">Kaablitee rajamine välitingimustes seinal </t>
  </si>
  <si>
    <t>Lisa mõõteseadme paigaldus, koos mõõteseadmega</t>
  </si>
  <si>
    <t>üürilepingu nr KPJ-4/2024-200 lisale nr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</si>
</sst>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6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8" fillId="0" borderId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10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0" fillId="0" borderId="0" xfId="0" applyFont="1" applyAlignment="1">
      <alignment vertical="center"/>
    </xf>
    <xf numFmtId="0" fontId="4" fillId="0" borderId="0" xfId="0" applyFont="1"/>
    <xf numFmtId="0" fontId="11" fillId="0" borderId="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1" xfId="0" applyFont="1" applyBorder="1"/>
    <xf numFmtId="0" fontId="11" fillId="0" borderId="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3" fillId="0" borderId="0" xfId="0" applyFont="1"/>
    <xf numFmtId="164" fontId="11" fillId="0" borderId="18" xfId="8" applyNumberFormat="1" applyFont="1" applyBorder="1" applyAlignment="1">
      <alignment vertical="center" wrapText="1"/>
    </xf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13" xfId="0" applyFont="1" applyBorder="1"/>
    <xf numFmtId="0" fontId="3" fillId="0" borderId="8" xfId="0" applyFont="1" applyBorder="1" applyAlignment="1">
      <alignment horizontal="right"/>
    </xf>
    <xf numFmtId="164" fontId="3" fillId="0" borderId="0" xfId="8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right"/>
    </xf>
    <xf numFmtId="44" fontId="11" fillId="0" borderId="18" xfId="8" applyFont="1" applyBorder="1" applyAlignment="1">
      <alignment vertical="center" wrapText="1"/>
    </xf>
    <xf numFmtId="44" fontId="11" fillId="0" borderId="20" xfId="8" applyFont="1" applyBorder="1" applyAlignment="1">
      <alignment vertical="center" wrapText="1"/>
    </xf>
    <xf numFmtId="0" fontId="14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4" fontId="11" fillId="0" borderId="21" xfId="0" applyNumberFormat="1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right" vertical="center"/>
    </xf>
    <xf numFmtId="0" fontId="2" fillId="0" borderId="0" xfId="0" applyFont="1"/>
    <xf numFmtId="0" fontId="1" fillId="0" borderId="0" xfId="0" applyFont="1"/>
    <xf numFmtId="44" fontId="11" fillId="0" borderId="20" xfId="8" applyFont="1" applyFill="1" applyBorder="1" applyAlignment="1">
      <alignment vertical="center" wrapText="1"/>
    </xf>
    <xf numFmtId="44" fontId="11" fillId="0" borderId="18" xfId="8" applyFont="1" applyFill="1" applyBorder="1" applyAlignment="1">
      <alignment vertical="center" wrapText="1"/>
    </xf>
    <xf numFmtId="164" fontId="2" fillId="0" borderId="0" xfId="0" applyNumberFormat="1" applyFont="1"/>
    <xf numFmtId="164" fontId="11" fillId="0" borderId="27" xfId="8" applyNumberFormat="1" applyFont="1" applyBorder="1" applyAlignment="1">
      <alignment vertical="center" wrapText="1"/>
    </xf>
    <xf numFmtId="0" fontId="3" fillId="0" borderId="28" xfId="0" applyFont="1" applyBorder="1"/>
    <xf numFmtId="0" fontId="2" fillId="0" borderId="15" xfId="0" applyFont="1" applyBorder="1" applyAlignment="1">
      <alignment horizontal="right"/>
    </xf>
    <xf numFmtId="164" fontId="11" fillId="0" borderId="30" xfId="8" applyNumberFormat="1" applyFont="1" applyBorder="1" applyAlignment="1">
      <alignment vertical="center" wrapText="1"/>
    </xf>
    <xf numFmtId="164" fontId="11" fillId="0" borderId="20" xfId="8" applyNumberFormat="1" applyFont="1" applyFill="1" applyBorder="1" applyAlignment="1">
      <alignment vertical="center" wrapText="1"/>
    </xf>
    <xf numFmtId="164" fontId="10" fillId="0" borderId="20" xfId="8" applyNumberFormat="1" applyFont="1" applyFill="1" applyBorder="1" applyAlignment="1">
      <alignment vertical="center" wrapText="1"/>
    </xf>
    <xf numFmtId="164" fontId="11" fillId="0" borderId="31" xfId="8" applyNumberFormat="1" applyFont="1" applyFill="1" applyBorder="1" applyAlignment="1">
      <alignment vertical="center" wrapText="1"/>
    </xf>
    <xf numFmtId="164" fontId="10" fillId="0" borderId="32" xfId="8" applyNumberFormat="1" applyFont="1" applyBorder="1" applyAlignment="1">
      <alignment vertical="center" wrapText="1"/>
    </xf>
    <xf numFmtId="0" fontId="3" fillId="2" borderId="33" xfId="0" applyFont="1" applyFill="1" applyBorder="1" applyAlignment="1">
      <alignment horizontal="right"/>
    </xf>
    <xf numFmtId="9" fontId="11" fillId="2" borderId="20" xfId="0" applyNumberFormat="1" applyFont="1" applyFill="1" applyBorder="1" applyAlignment="1">
      <alignment horizontal="right" vertical="center" wrapText="1"/>
    </xf>
    <xf numFmtId="0" fontId="10" fillId="2" borderId="34" xfId="0" applyFont="1" applyFill="1" applyBorder="1" applyAlignment="1">
      <alignment horizontal="right" vertical="center"/>
    </xf>
    <xf numFmtId="9" fontId="3" fillId="2" borderId="31" xfId="0" applyNumberFormat="1" applyFont="1" applyFill="1" applyBorder="1" applyAlignment="1">
      <alignment horizontal="right"/>
    </xf>
    <xf numFmtId="9" fontId="3" fillId="2" borderId="27" xfId="0" applyNumberFormat="1" applyFont="1" applyFill="1" applyBorder="1" applyAlignment="1">
      <alignment horizontal="right"/>
    </xf>
    <xf numFmtId="0" fontId="9" fillId="2" borderId="35" xfId="0" applyFont="1" applyFill="1" applyBorder="1" applyAlignment="1">
      <alignment horizontal="right"/>
    </xf>
    <xf numFmtId="0" fontId="11" fillId="3" borderId="10" xfId="0" applyFont="1" applyFill="1" applyBorder="1" applyAlignment="1">
      <alignment vertical="center" wrapText="1"/>
    </xf>
    <xf numFmtId="0" fontId="3" fillId="3" borderId="11" xfId="0" applyFont="1" applyFill="1" applyBorder="1"/>
    <xf numFmtId="0" fontId="9" fillId="3" borderId="29" xfId="0" applyFont="1" applyFill="1" applyBorder="1" applyAlignment="1">
      <alignment horizontal="right"/>
    </xf>
    <xf numFmtId="164" fontId="10" fillId="3" borderId="29" xfId="8" applyNumberFormat="1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9">
    <cellStyle name="Currency" xfId="8" builtinId="4"/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85" workbookViewId="0">
      <pane ySplit="7" topLeftCell="A8" activePane="bottomLeft" state="frozen"/>
      <selection pane="bottomLeft" activeCell="M21" sqref="M21"/>
    </sheetView>
  </sheetViews>
  <sheetFormatPr defaultColWidth="9.28515625" defaultRowHeight="14.4" x14ac:dyDescent="0.3"/>
  <cols>
    <col min="1" max="1" width="4.28515625" style="4" customWidth="1"/>
    <col min="2" max="2" width="6.85546875" style="4" customWidth="1"/>
    <col min="3" max="3" width="74.7109375" style="4" customWidth="1"/>
    <col min="4" max="4" width="8.42578125" style="4" customWidth="1"/>
    <col min="5" max="5" width="5.28515625" style="4" customWidth="1"/>
    <col min="6" max="6" width="14.42578125" style="4" customWidth="1"/>
    <col min="7" max="7" width="18.140625" style="9" customWidth="1"/>
    <col min="8" max="8" width="21.28515625" style="4" customWidth="1"/>
    <col min="9" max="16384" width="9.28515625" style="4"/>
  </cols>
  <sheetData>
    <row r="1" spans="2:8" x14ac:dyDescent="0.3">
      <c r="B1" s="16"/>
      <c r="C1" s="16"/>
      <c r="D1" s="16"/>
      <c r="E1" s="16"/>
      <c r="F1" s="16"/>
      <c r="G1" s="1" t="s">
        <v>0</v>
      </c>
      <c r="H1" s="16"/>
    </row>
    <row r="2" spans="2:8" x14ac:dyDescent="0.3">
      <c r="B2" s="16"/>
      <c r="C2" s="16"/>
      <c r="D2" s="16"/>
      <c r="E2" s="16"/>
      <c r="F2" s="16"/>
      <c r="G2" s="2" t="s">
        <v>27</v>
      </c>
      <c r="H2" s="16"/>
    </row>
    <row r="4" spans="2:8" x14ac:dyDescent="0.3">
      <c r="B4" s="64" t="s">
        <v>21</v>
      </c>
      <c r="C4" s="64"/>
      <c r="D4" s="64"/>
      <c r="E4" s="64"/>
      <c r="F4" s="64"/>
      <c r="G4" s="64"/>
      <c r="H4" s="16"/>
    </row>
    <row r="5" spans="2:8" x14ac:dyDescent="0.3">
      <c r="B5" s="16"/>
      <c r="C5" s="65"/>
      <c r="D5" s="65"/>
      <c r="E5" s="65"/>
      <c r="F5" s="65"/>
      <c r="G5" s="65"/>
      <c r="H5" s="16"/>
    </row>
    <row r="6" spans="2:8" ht="15" thickBot="1" x14ac:dyDescent="0.35">
      <c r="B6" s="3"/>
      <c r="C6" s="16"/>
      <c r="D6" s="16"/>
      <c r="E6" s="16"/>
      <c r="F6" s="16"/>
      <c r="G6" s="17"/>
      <c r="H6" s="16"/>
    </row>
    <row r="7" spans="2:8" ht="43.2" x14ac:dyDescent="0.3">
      <c r="B7" s="60" t="s">
        <v>1</v>
      </c>
      <c r="C7" s="61" t="s">
        <v>2</v>
      </c>
      <c r="D7" s="66" t="s">
        <v>15</v>
      </c>
      <c r="E7" s="67"/>
      <c r="F7" s="63" t="s">
        <v>20</v>
      </c>
      <c r="G7" s="62" t="s">
        <v>3</v>
      </c>
      <c r="H7" s="16"/>
    </row>
    <row r="8" spans="2:8" x14ac:dyDescent="0.3">
      <c r="B8" s="30">
        <v>1</v>
      </c>
      <c r="C8" s="26" t="s">
        <v>11</v>
      </c>
      <c r="D8" s="32">
        <v>1</v>
      </c>
      <c r="E8" s="33" t="s">
        <v>16</v>
      </c>
      <c r="F8" s="25">
        <f>1.28*549</f>
        <v>702.72</v>
      </c>
      <c r="G8" s="24">
        <f>D8*F8</f>
        <v>702.72</v>
      </c>
      <c r="H8" s="18"/>
    </row>
    <row r="9" spans="2:8" x14ac:dyDescent="0.3">
      <c r="B9" s="30">
        <v>2</v>
      </c>
      <c r="C9" s="27" t="s">
        <v>12</v>
      </c>
      <c r="D9" s="32">
        <v>1</v>
      </c>
      <c r="E9" s="33" t="s">
        <v>16</v>
      </c>
      <c r="F9" s="25">
        <v>485</v>
      </c>
      <c r="G9" s="24">
        <f t="shared" ref="G9:G15" si="0">D9*F9</f>
        <v>485</v>
      </c>
      <c r="H9" s="18"/>
    </row>
    <row r="10" spans="2:8" x14ac:dyDescent="0.3">
      <c r="B10" s="30">
        <v>3</v>
      </c>
      <c r="C10" s="28" t="s">
        <v>13</v>
      </c>
      <c r="D10" s="32">
        <v>1</v>
      </c>
      <c r="E10" s="33" t="s">
        <v>16</v>
      </c>
      <c r="F10" s="25">
        <v>3000</v>
      </c>
      <c r="G10" s="24">
        <f t="shared" si="0"/>
        <v>3000</v>
      </c>
      <c r="H10" s="18"/>
    </row>
    <row r="11" spans="2:8" ht="27.6" x14ac:dyDescent="0.3">
      <c r="B11" s="30">
        <v>4</v>
      </c>
      <c r="C11" s="28" t="s">
        <v>22</v>
      </c>
      <c r="D11" s="32">
        <v>1</v>
      </c>
      <c r="E11" s="33" t="s">
        <v>16</v>
      </c>
      <c r="F11" s="25">
        <v>3145</v>
      </c>
      <c r="G11" s="24">
        <f t="shared" si="0"/>
        <v>3145</v>
      </c>
      <c r="H11" s="18"/>
    </row>
    <row r="12" spans="2:8" x14ac:dyDescent="0.3">
      <c r="B12" s="30">
        <v>5</v>
      </c>
      <c r="C12" s="28" t="s">
        <v>23</v>
      </c>
      <c r="D12" s="32">
        <v>40</v>
      </c>
      <c r="E12" s="33" t="s">
        <v>17</v>
      </c>
      <c r="F12" s="25">
        <v>15.46</v>
      </c>
      <c r="G12" s="24">
        <f t="shared" si="0"/>
        <v>618.40000000000009</v>
      </c>
      <c r="H12" s="18"/>
    </row>
    <row r="13" spans="2:8" x14ac:dyDescent="0.3">
      <c r="B13" s="30">
        <v>6</v>
      </c>
      <c r="C13" s="28" t="s">
        <v>24</v>
      </c>
      <c r="D13" s="32">
        <v>20</v>
      </c>
      <c r="E13" s="33" t="s">
        <v>17</v>
      </c>
      <c r="F13" s="25">
        <v>98.35</v>
      </c>
      <c r="G13" s="24">
        <f t="shared" si="0"/>
        <v>1967</v>
      </c>
      <c r="H13" s="18"/>
    </row>
    <row r="14" spans="2:8" ht="15" customHeight="1" x14ac:dyDescent="0.3">
      <c r="B14" s="30">
        <v>7</v>
      </c>
      <c r="C14" s="28" t="s">
        <v>25</v>
      </c>
      <c r="D14" s="32">
        <v>15</v>
      </c>
      <c r="E14" s="33" t="s">
        <v>17</v>
      </c>
      <c r="F14" s="39">
        <v>91.69</v>
      </c>
      <c r="G14" s="40">
        <f t="shared" si="0"/>
        <v>1375.35</v>
      </c>
      <c r="H14" s="41"/>
    </row>
    <row r="15" spans="2:8" ht="15" customHeight="1" x14ac:dyDescent="0.3">
      <c r="B15" s="30">
        <v>8</v>
      </c>
      <c r="C15" s="28" t="s">
        <v>26</v>
      </c>
      <c r="D15" s="32">
        <v>1</v>
      </c>
      <c r="E15" s="33" t="s">
        <v>16</v>
      </c>
      <c r="F15" s="39">
        <v>588.42999999999995</v>
      </c>
      <c r="G15" s="40">
        <f t="shared" si="0"/>
        <v>588.42999999999995</v>
      </c>
      <c r="H15" s="18"/>
    </row>
    <row r="16" spans="2:8" ht="15" customHeight="1" x14ac:dyDescent="0.3">
      <c r="B16" s="30">
        <v>9</v>
      </c>
      <c r="C16" s="28" t="s">
        <v>14</v>
      </c>
      <c r="D16" s="32">
        <v>1</v>
      </c>
      <c r="E16" s="33" t="s">
        <v>16</v>
      </c>
      <c r="F16" s="25">
        <v>693.75</v>
      </c>
      <c r="G16" s="24">
        <f>D16*F16</f>
        <v>693.75</v>
      </c>
      <c r="H16" s="18"/>
    </row>
    <row r="17" spans="2:8" ht="15" thickBot="1" x14ac:dyDescent="0.35">
      <c r="B17" s="31"/>
      <c r="C17" s="29"/>
      <c r="D17" s="34"/>
      <c r="E17" s="35"/>
      <c r="F17" s="12"/>
      <c r="G17" s="14"/>
      <c r="H17" s="18"/>
    </row>
    <row r="18" spans="2:8" x14ac:dyDescent="0.3">
      <c r="B18" s="11"/>
      <c r="C18" s="19"/>
      <c r="D18" s="19"/>
      <c r="E18" s="19"/>
      <c r="F18" s="50" t="s">
        <v>4</v>
      </c>
      <c r="G18" s="45">
        <f>SUM(G8:G17)</f>
        <v>12575.650000000001</v>
      </c>
      <c r="H18" s="18"/>
    </row>
    <row r="19" spans="2:8" x14ac:dyDescent="0.3">
      <c r="B19" s="5"/>
      <c r="C19" s="36"/>
      <c r="D19" s="36"/>
      <c r="E19" s="36" t="s">
        <v>5</v>
      </c>
      <c r="F19" s="51">
        <v>0.05</v>
      </c>
      <c r="G19" s="46">
        <f>G18*F19</f>
        <v>628.78250000000014</v>
      </c>
      <c r="H19" s="16"/>
    </row>
    <row r="20" spans="2:8" x14ac:dyDescent="0.3">
      <c r="B20" s="5"/>
      <c r="C20" s="10"/>
      <c r="D20" s="10"/>
      <c r="E20" s="10"/>
      <c r="F20" s="52" t="s">
        <v>6</v>
      </c>
      <c r="G20" s="47">
        <f>G18+G19</f>
        <v>13204.432500000001</v>
      </c>
      <c r="H20" s="16"/>
    </row>
    <row r="21" spans="2:8" ht="15" thickBot="1" x14ac:dyDescent="0.35">
      <c r="B21" s="6"/>
      <c r="C21" s="20"/>
      <c r="D21" s="20"/>
      <c r="E21" s="20" t="s">
        <v>7</v>
      </c>
      <c r="F21" s="53">
        <v>7.0000000000000007E-2</v>
      </c>
      <c r="G21" s="48">
        <f>F21*G20</f>
        <v>924.31027500000016</v>
      </c>
      <c r="H21" s="16"/>
    </row>
    <row r="22" spans="2:8" ht="15" thickBot="1" x14ac:dyDescent="0.35">
      <c r="B22" s="56"/>
      <c r="C22" s="57"/>
      <c r="D22" s="57"/>
      <c r="E22" s="57"/>
      <c r="F22" s="58" t="s">
        <v>8</v>
      </c>
      <c r="G22" s="59">
        <f>G20+G21</f>
        <v>14128.742775000001</v>
      </c>
      <c r="H22" s="16"/>
    </row>
    <row r="23" spans="2:8" x14ac:dyDescent="0.3">
      <c r="B23" s="7"/>
      <c r="C23" s="23"/>
      <c r="D23" s="44"/>
      <c r="E23" s="44" t="s">
        <v>10</v>
      </c>
      <c r="F23" s="54">
        <v>0.24</v>
      </c>
      <c r="G23" s="42">
        <f>F23*G22</f>
        <v>3390.8982660000001</v>
      </c>
      <c r="H23" s="16"/>
    </row>
    <row r="24" spans="2:8" ht="15" thickBot="1" x14ac:dyDescent="0.35">
      <c r="B24" s="8"/>
      <c r="C24" s="43"/>
      <c r="D24" s="43"/>
      <c r="E24" s="43"/>
      <c r="F24" s="55" t="s">
        <v>9</v>
      </c>
      <c r="G24" s="49">
        <f>G22+G23</f>
        <v>17519.641041000003</v>
      </c>
      <c r="H24" s="18"/>
    </row>
    <row r="25" spans="2:8" x14ac:dyDescent="0.3">
      <c r="B25" s="13"/>
      <c r="C25" s="16"/>
      <c r="D25" s="16"/>
      <c r="E25" s="16"/>
      <c r="F25" s="16"/>
      <c r="G25" s="17"/>
      <c r="H25" s="18"/>
    </row>
    <row r="26" spans="2:8" x14ac:dyDescent="0.3">
      <c r="B26" s="16"/>
      <c r="C26" s="16"/>
      <c r="D26" s="16"/>
      <c r="E26" s="16"/>
      <c r="F26" s="16"/>
      <c r="G26" s="17"/>
      <c r="H26" s="16"/>
    </row>
    <row r="27" spans="2:8" x14ac:dyDescent="0.3">
      <c r="B27" s="16"/>
      <c r="C27" s="15"/>
      <c r="D27" s="16"/>
      <c r="E27" s="16"/>
      <c r="F27" s="16"/>
      <c r="G27" s="17"/>
      <c r="H27" s="16"/>
    </row>
    <row r="28" spans="2:8" x14ac:dyDescent="0.3">
      <c r="B28" s="37" t="s">
        <v>18</v>
      </c>
      <c r="C28" s="16"/>
      <c r="D28" s="16"/>
      <c r="E28" s="16"/>
      <c r="F28" s="16"/>
      <c r="G28" s="21"/>
      <c r="H28" s="16"/>
    </row>
    <row r="29" spans="2:8" x14ac:dyDescent="0.3">
      <c r="B29" s="38" t="s">
        <v>19</v>
      </c>
      <c r="C29" s="16"/>
      <c r="D29" s="16"/>
      <c r="E29" s="16"/>
      <c r="F29" s="16"/>
      <c r="G29" s="22"/>
    </row>
    <row r="30" spans="2:8" x14ac:dyDescent="0.3">
      <c r="B30" s="16"/>
      <c r="C30" s="13"/>
      <c r="D30" s="16"/>
      <c r="E30" s="16"/>
      <c r="F30" s="16"/>
      <c r="G30" s="17"/>
    </row>
    <row r="31" spans="2:8" x14ac:dyDescent="0.3">
      <c r="B31" s="16"/>
      <c r="C31" s="16"/>
      <c r="D31" s="16"/>
      <c r="E31" s="16"/>
      <c r="F31" s="16"/>
      <c r="G31" s="17"/>
    </row>
    <row r="32" spans="2:8" x14ac:dyDescent="0.3">
      <c r="B32" s="16"/>
      <c r="C32" s="16"/>
      <c r="D32" s="16"/>
      <c r="E32" s="16"/>
      <c r="F32" s="16"/>
      <c r="G32" s="17"/>
    </row>
  </sheetData>
  <mergeCells count="3">
    <mergeCell ref="B4:G4"/>
    <mergeCell ref="C5:G5"/>
    <mergeCell ref="D7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35d2e7d39c6b090f24196a98f6bc45b0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6d936b6efeb1809389162ea87e256d04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5F25KTUSNP4X-205032580-168811</_dlc_DocId>
    <_dlc_DocIdUrl xmlns="d65e48b5-f38d-431e-9b4f-47403bf4583f">
      <Url>https://rkas.sharepoint.com/Kliendisuhted/_layouts/15/DocIdRedir.aspx?ID=5F25KTUSNP4X-205032580-168811</Url>
      <Description>5F25KTUSNP4X-205032580-168811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2E702B-0D8C-4A9D-BBE6-73C884FEA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Ülle Tamm</cp:lastModifiedBy>
  <cp:revision/>
  <dcterms:created xsi:type="dcterms:W3CDTF">2016-11-01T06:43:12Z</dcterms:created>
  <dcterms:modified xsi:type="dcterms:W3CDTF">2025-08-21T13:25:49Z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af983196-d7a6-43df-ad26-281b16667710</vt:lpwstr>
  </property>
</Properties>
</file>